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a www\Czyste powietrze\"/>
    </mc:Choice>
  </mc:AlternateContent>
  <bookViews>
    <workbookView xWindow="0" yWindow="0" windowWidth="20490" windowHeight="775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G29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3" i="1"/>
  <c r="H10" i="1"/>
  <c r="I10" i="1"/>
  <c r="G10" i="1"/>
  <c r="G32" i="1" s="1"/>
  <c r="K9" i="1"/>
  <c r="K8" i="1"/>
  <c r="K10" i="1" s="1"/>
  <c r="H29" i="1" l="1"/>
  <c r="H32" i="1"/>
  <c r="J28" i="1"/>
  <c r="J26" i="1"/>
  <c r="J24" i="1"/>
  <c r="J22" i="1"/>
  <c r="J20" i="1"/>
  <c r="J18" i="1"/>
  <c r="J16" i="1"/>
  <c r="J14" i="1"/>
  <c r="I28" i="1"/>
  <c r="K28" i="1" s="1"/>
  <c r="I26" i="1"/>
  <c r="K26" i="1" s="1"/>
  <c r="I24" i="1"/>
  <c r="K24" i="1" s="1"/>
  <c r="I22" i="1"/>
  <c r="K22" i="1" s="1"/>
  <c r="I20" i="1"/>
  <c r="K20" i="1" s="1"/>
  <c r="I18" i="1"/>
  <c r="K18" i="1" s="1"/>
  <c r="I16" i="1"/>
  <c r="K16" i="1" s="1"/>
  <c r="I14" i="1"/>
  <c r="K14" i="1" s="1"/>
  <c r="J13" i="1"/>
  <c r="J27" i="1"/>
  <c r="J25" i="1"/>
  <c r="J23" i="1"/>
  <c r="J21" i="1"/>
  <c r="J19" i="1"/>
  <c r="J17" i="1"/>
  <c r="J15" i="1"/>
  <c r="I13" i="1"/>
  <c r="I27" i="1"/>
  <c r="I25" i="1"/>
  <c r="K25" i="1" s="1"/>
  <c r="I23" i="1"/>
  <c r="K23" i="1" s="1"/>
  <c r="I21" i="1"/>
  <c r="K21" i="1" s="1"/>
  <c r="I19" i="1"/>
  <c r="I17" i="1"/>
  <c r="K17" i="1" s="1"/>
  <c r="I15" i="1"/>
  <c r="K15" i="1" s="1"/>
  <c r="K19" i="1" l="1"/>
  <c r="K27" i="1"/>
  <c r="I29" i="1"/>
  <c r="I32" i="1" s="1"/>
  <c r="K13" i="1"/>
  <c r="K29" i="1" s="1"/>
  <c r="K32" i="1" s="1"/>
  <c r="J29" i="1"/>
</calcChain>
</file>

<file path=xl/sharedStrings.xml><?xml version="1.0" encoding="utf-8"?>
<sst xmlns="http://schemas.openxmlformats.org/spreadsheetml/2006/main" count="43" uniqueCount="36">
  <si>
    <t>Koszt ogółem</t>
  </si>
  <si>
    <t>Koszt Kwalifikowany</t>
  </si>
  <si>
    <t>Dotacja</t>
  </si>
  <si>
    <t>Wkład własny</t>
  </si>
  <si>
    <t>Gminny Ośrodek Zdrowia</t>
  </si>
  <si>
    <t>Szkoła w Trzebiatkowej</t>
  </si>
  <si>
    <t>Razem Gminne</t>
  </si>
  <si>
    <t>Budynek - Gminne</t>
  </si>
  <si>
    <t>Budynek - Prywatne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</si>
  <si>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</si>
  <si>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</si>
  <si>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</si>
  <si>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</si>
  <si>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</si>
  <si>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</si>
  <si>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</si>
  <si>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</si>
  <si>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</si>
  <si>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</si>
  <si>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</si>
  <si>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</si>
  <si>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</si>
  <si>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</si>
  <si>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</si>
  <si>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</si>
  <si>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</si>
  <si>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</si>
  <si>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</si>
  <si>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Razem - Prywatne</t>
  </si>
  <si>
    <t>Łącznie Wniosek</t>
  </si>
  <si>
    <t>Wszystkie obiekty</t>
  </si>
  <si>
    <t>Dotacja od WFOŚ</t>
  </si>
  <si>
    <t>Dotacja od Gminy</t>
  </si>
  <si>
    <t>Budynki Gminne</t>
  </si>
  <si>
    <t>Budynki prywatne</t>
  </si>
  <si>
    <t>Łącznie wniosek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</si>
</sst>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8" fontId="2" fillId="0" borderId="1" xfId="0" applyNumberFormat="1" applyFont="1" applyBorder="1"/>
    <xf numFmtId="0" fontId="1" fillId="0" borderId="0" xfId="0" applyFont="1" applyBorder="1"/>
    <xf numFmtId="8" fontId="2" fillId="0" borderId="0" xfId="0" applyNumberFormat="1" applyFont="1" applyBorder="1"/>
    <xf numFmtId="8" fontId="0" fillId="0" borderId="0" xfId="0" applyNumberFormat="1" applyBorder="1" applyAlignment="1">
      <alignment horizontal="center"/>
    </xf>
    <xf numFmtId="8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6:K32"/>
  <sheetViews>
    <sheetView tabSelected="1" topLeftCell="A7" workbookViewId="0">
      <selection activeCell="F17" sqref="F17"/>
    </sheetView>
  </sheetViews>
  <sheetFormatPr defaultRowHeight="15" x14ac:dyDescent="0.25"/>
  <cols>
    <col min="5" max="5" width="4.140625" bestFit="1" customWidth="1"/>
    <col min="6" max="6" width="26" customWidth="1"/>
    <col min="7" max="7" width="12.85546875" bestFit="1" customWidth="1"/>
    <col min="8" max="8" width="19.42578125" bestFit="1" customWidth="1"/>
    <col min="9" max="9" width="16.28515625" bestFit="1" customWidth="1"/>
    <col min="10" max="10" width="16.7109375" bestFit="1" customWidth="1"/>
    <col min="11" max="11" width="13.28515625" bestFit="1" customWidth="1"/>
  </cols>
  <sheetData>
    <row r="6" spans="5:11" x14ac:dyDescent="0.25">
      <c r="F6" s="10" t="s">
        <v>33</v>
      </c>
      <c r="G6" s="10"/>
      <c r="H6" s="10"/>
      <c r="I6" s="10"/>
      <c r="J6" s="11"/>
      <c r="K6" s="10"/>
    </row>
    <row r="7" spans="5:11" x14ac:dyDescent="0.25">
      <c r="E7" s="1" t="s">
        <v>9</v>
      </c>
      <c r="F7" s="3" t="s">
        <v>7</v>
      </c>
      <c r="G7" s="3" t="s">
        <v>0</v>
      </c>
      <c r="H7" s="3" t="s">
        <v>1</v>
      </c>
      <c r="I7" s="3" t="s">
        <v>31</v>
      </c>
      <c r="J7" s="6"/>
      <c r="K7" s="3" t="s">
        <v>3</v>
      </c>
    </row>
    <row r="8" spans="5:11" x14ac:dyDescent="0.25">
      <c r="E8" s="1" t="s">
        <v>10</v>
      </c>
      <c r="F8" s="1" t="s">
        <v>4</v>
      </c>
      <c r="G8" s="2">
        <v>44880</v>
      </c>
      <c r="H8" s="2">
        <v>44880</v>
      </c>
      <c r="I8" s="2">
        <v>15708</v>
      </c>
      <c r="J8" s="8"/>
      <c r="K8" s="2">
        <f>G8-I8</f>
        <v>29172</v>
      </c>
    </row>
    <row r="9" spans="5:11" x14ac:dyDescent="0.25">
      <c r="E9" s="1" t="s">
        <v>11</v>
      </c>
      <c r="F9" s="1" t="s">
        <v>5</v>
      </c>
      <c r="G9" s="2">
        <v>150000</v>
      </c>
      <c r="H9" s="2">
        <v>148000</v>
      </c>
      <c r="I9" s="2">
        <v>12500</v>
      </c>
      <c r="J9" s="8"/>
      <c r="K9" s="2">
        <f>G9-I9</f>
        <v>137500</v>
      </c>
    </row>
    <row r="10" spans="5:11" x14ac:dyDescent="0.25">
      <c r="F10" s="4" t="s">
        <v>6</v>
      </c>
      <c r="G10" s="5">
        <f>SUM(G8:G9)</f>
        <v>194880</v>
      </c>
      <c r="H10" s="5">
        <f t="shared" ref="H10:K10" si="0">SUM(H8:H9)</f>
        <v>192880</v>
      </c>
      <c r="I10" s="5">
        <f t="shared" si="0"/>
        <v>28208</v>
      </c>
      <c r="J10" s="9"/>
      <c r="K10" s="5">
        <f t="shared" si="0"/>
        <v>166672</v>
      </c>
    </row>
    <row r="11" spans="5:11" x14ac:dyDescent="0.25">
      <c r="F11" s="12" t="s">
        <v>34</v>
      </c>
      <c r="G11" s="12"/>
      <c r="H11" s="12"/>
      <c r="I11" s="12"/>
      <c r="J11" s="10"/>
      <c r="K11" s="12"/>
    </row>
    <row r="12" spans="5:11" x14ac:dyDescent="0.25">
      <c r="F12" s="3" t="s">
        <v>8</v>
      </c>
      <c r="G12" s="3" t="s">
        <v>0</v>
      </c>
      <c r="H12" s="3" t="s">
        <v>1</v>
      </c>
      <c r="I12" s="3" t="s">
        <v>31</v>
      </c>
      <c r="J12" s="3" t="s">
        <v>32</v>
      </c>
      <c r="K12" s="3" t="s">
        <v>3</v>
      </c>
    </row>
    <row r="13" spans="5:11" x14ac:dyDescent="0.25">
      <c r="E13" s="1" t="s">
        <v>12</v>
      </c>
      <c r="F13" s="1"/>
      <c r="G13" s="2">
        <v>8100</v>
      </c>
      <c r="H13" s="2">
        <f>G13</f>
        <v>8100</v>
      </c>
      <c r="I13" s="2">
        <f>H13*0.35</f>
        <v>2835</v>
      </c>
      <c r="J13" s="2">
        <f>H13*0.05</f>
        <v>405</v>
      </c>
      <c r="K13" s="2">
        <f>H13-I13-J13</f>
        <v>4860</v>
      </c>
    </row>
    <row r="14" spans="5:11" x14ac:dyDescent="0.25">
      <c r="E14" s="1" t="s">
        <v>13</v>
      </c>
      <c r="F14" s="1"/>
      <c r="G14" s="2">
        <v>5000</v>
      </c>
      <c r="H14" s="2">
        <f t="shared" ref="H14:H28" si="1">G14</f>
        <v>5000</v>
      </c>
      <c r="I14" s="2">
        <f t="shared" ref="I14:I28" si="2">H14*0.35</f>
        <v>1750</v>
      </c>
      <c r="J14" s="2">
        <f t="shared" ref="J14:J28" si="3">H14*0.05</f>
        <v>250</v>
      </c>
      <c r="K14" s="2">
        <f t="shared" ref="K14:K28" si="4">H14-I14-J14</f>
        <v>3000</v>
      </c>
    </row>
    <row r="15" spans="5:11" x14ac:dyDescent="0.25">
      <c r="E15" s="1" t="s">
        <v>14</v>
      </c>
      <c r="F15" s="1"/>
      <c r="G15" s="2">
        <v>13650</v>
      </c>
      <c r="H15" s="2">
        <f t="shared" si="1"/>
        <v>13650</v>
      </c>
      <c r="I15" s="2">
        <f t="shared" si="2"/>
        <v>4777.5</v>
      </c>
      <c r="J15" s="2">
        <f t="shared" si="3"/>
        <v>682.5</v>
      </c>
      <c r="K15" s="2">
        <f t="shared" si="4"/>
        <v>8190</v>
      </c>
    </row>
    <row r="16" spans="5:11" x14ac:dyDescent="0.25">
      <c r="E16" s="1" t="s">
        <v>15</v>
      </c>
      <c r="F16" s="1"/>
      <c r="G16" s="2">
        <v>12650</v>
      </c>
      <c r="H16" s="2">
        <f t="shared" si="1"/>
        <v>12650</v>
      </c>
      <c r="I16" s="2">
        <f t="shared" si="2"/>
        <v>4427.5</v>
      </c>
      <c r="J16" s="2">
        <f t="shared" si="3"/>
        <v>632.5</v>
      </c>
      <c r="K16" s="2">
        <f t="shared" si="4"/>
        <v>7590</v>
      </c>
    </row>
    <row r="17" spans="5:11" x14ac:dyDescent="0.25">
      <c r="E17" s="1" t="s">
        <v>16</v>
      </c>
      <c r="F17" s="1"/>
      <c r="G17" s="2">
        <v>10270</v>
      </c>
      <c r="H17" s="2">
        <f t="shared" si="1"/>
        <v>10270</v>
      </c>
      <c r="I17" s="2">
        <f t="shared" si="2"/>
        <v>3594.4999999999995</v>
      </c>
      <c r="J17" s="2">
        <f t="shared" si="3"/>
        <v>513.5</v>
      </c>
      <c r="K17" s="2">
        <f t="shared" si="4"/>
        <v>6162</v>
      </c>
    </row>
    <row r="18" spans="5:11" x14ac:dyDescent="0.25">
      <c r="E18" s="1" t="s">
        <v>17</v>
      </c>
      <c r="F18" s="1"/>
      <c r="G18" s="2">
        <v>12550</v>
      </c>
      <c r="H18" s="2">
        <f t="shared" si="1"/>
        <v>12550</v>
      </c>
      <c r="I18" s="2">
        <f t="shared" si="2"/>
        <v>4392.5</v>
      </c>
      <c r="J18" s="2">
        <f t="shared" si="3"/>
        <v>627.5</v>
      </c>
      <c r="K18" s="2">
        <f t="shared" si="4"/>
        <v>7530</v>
      </c>
    </row>
    <row r="19" spans="5:11" x14ac:dyDescent="0.25">
      <c r="E19" s="1" t="s">
        <v>18</v>
      </c>
      <c r="F19" s="1"/>
      <c r="G19" s="2">
        <v>12500</v>
      </c>
      <c r="H19" s="2">
        <f t="shared" si="1"/>
        <v>12500</v>
      </c>
      <c r="I19" s="2">
        <f t="shared" si="2"/>
        <v>4375</v>
      </c>
      <c r="J19" s="2">
        <f t="shared" si="3"/>
        <v>625</v>
      </c>
      <c r="K19" s="2">
        <f t="shared" si="4"/>
        <v>7500</v>
      </c>
    </row>
    <row r="20" spans="5:11" x14ac:dyDescent="0.25">
      <c r="E20" s="1" t="s">
        <v>19</v>
      </c>
      <c r="F20" s="1"/>
      <c r="G20" s="2">
        <v>9790</v>
      </c>
      <c r="H20" s="2">
        <f t="shared" si="1"/>
        <v>9790</v>
      </c>
      <c r="I20" s="2">
        <f t="shared" si="2"/>
        <v>3426.5</v>
      </c>
      <c r="J20" s="2">
        <f t="shared" si="3"/>
        <v>489.5</v>
      </c>
      <c r="K20" s="2">
        <f t="shared" si="4"/>
        <v>5874</v>
      </c>
    </row>
    <row r="21" spans="5:11" x14ac:dyDescent="0.25">
      <c r="E21" s="1" t="s">
        <v>20</v>
      </c>
      <c r="F21" s="1"/>
      <c r="G21" s="2">
        <v>7310</v>
      </c>
      <c r="H21" s="2">
        <f t="shared" si="1"/>
        <v>7310</v>
      </c>
      <c r="I21" s="2">
        <f t="shared" si="2"/>
        <v>2558.5</v>
      </c>
      <c r="J21" s="2">
        <f t="shared" si="3"/>
        <v>365.5</v>
      </c>
      <c r="K21" s="2">
        <f t="shared" si="4"/>
        <v>4386</v>
      </c>
    </row>
    <row r="22" spans="5:11" x14ac:dyDescent="0.25">
      <c r="E22" s="1" t="s">
        <v>21</v>
      </c>
      <c r="F22" s="1"/>
      <c r="G22" s="2">
        <v>14200</v>
      </c>
      <c r="H22" s="2">
        <f t="shared" si="1"/>
        <v>14200</v>
      </c>
      <c r="I22" s="2">
        <f t="shared" si="2"/>
        <v>4970</v>
      </c>
      <c r="J22" s="2">
        <f t="shared" si="3"/>
        <v>710</v>
      </c>
      <c r="K22" s="2">
        <f t="shared" si="4"/>
        <v>8520</v>
      </c>
    </row>
    <row r="23" spans="5:11" x14ac:dyDescent="0.25">
      <c r="E23" s="1" t="s">
        <v>22</v>
      </c>
      <c r="F23" s="1"/>
      <c r="G23" s="2">
        <v>12520</v>
      </c>
      <c r="H23" s="2">
        <f t="shared" si="1"/>
        <v>12520</v>
      </c>
      <c r="I23" s="2">
        <f t="shared" si="2"/>
        <v>4382</v>
      </c>
      <c r="J23" s="2">
        <f t="shared" si="3"/>
        <v>626</v>
      </c>
      <c r="K23" s="2">
        <f t="shared" si="4"/>
        <v>7512</v>
      </c>
    </row>
    <row r="24" spans="5:11" x14ac:dyDescent="0.25">
      <c r="E24" s="1" t="s">
        <v>23</v>
      </c>
      <c r="F24" s="1"/>
      <c r="G24" s="2">
        <v>14200</v>
      </c>
      <c r="H24" s="2">
        <f t="shared" si="1"/>
        <v>14200</v>
      </c>
      <c r="I24" s="2">
        <f t="shared" si="2"/>
        <v>4970</v>
      </c>
      <c r="J24" s="2">
        <f t="shared" si="3"/>
        <v>710</v>
      </c>
      <c r="K24" s="2">
        <f t="shared" si="4"/>
        <v>8520</v>
      </c>
    </row>
    <row r="25" spans="5:11" x14ac:dyDescent="0.25">
      <c r="E25" s="1" t="s">
        <v>24</v>
      </c>
      <c r="F25" s="1"/>
      <c r="G25" s="2">
        <v>9840</v>
      </c>
      <c r="H25" s="2">
        <f t="shared" si="1"/>
        <v>9840</v>
      </c>
      <c r="I25" s="2">
        <f t="shared" si="2"/>
        <v>3444</v>
      </c>
      <c r="J25" s="2">
        <f t="shared" si="3"/>
        <v>492</v>
      </c>
      <c r="K25" s="2">
        <f t="shared" si="4"/>
        <v>5904</v>
      </c>
    </row>
    <row r="26" spans="5:11" x14ac:dyDescent="0.25">
      <c r="E26" s="1" t="s">
        <v>25</v>
      </c>
      <c r="F26" s="1"/>
      <c r="G26" s="2">
        <v>10020</v>
      </c>
      <c r="H26" s="2">
        <f t="shared" si="1"/>
        <v>10020</v>
      </c>
      <c r="I26" s="2">
        <f t="shared" si="2"/>
        <v>3507</v>
      </c>
      <c r="J26" s="2">
        <f t="shared" si="3"/>
        <v>501</v>
      </c>
      <c r="K26" s="2">
        <f t="shared" si="4"/>
        <v>6012</v>
      </c>
    </row>
    <row r="27" spans="5:11" x14ac:dyDescent="0.25">
      <c r="E27" s="1" t="s">
        <v>26</v>
      </c>
      <c r="F27" s="1"/>
      <c r="G27" s="2">
        <v>10020</v>
      </c>
      <c r="H27" s="2">
        <f t="shared" si="1"/>
        <v>10020</v>
      </c>
      <c r="I27" s="2">
        <f t="shared" si="2"/>
        <v>3507</v>
      </c>
      <c r="J27" s="2">
        <f t="shared" si="3"/>
        <v>501</v>
      </c>
      <c r="K27" s="2">
        <f t="shared" si="4"/>
        <v>6012</v>
      </c>
    </row>
    <row r="28" spans="5:11" x14ac:dyDescent="0.25">
      <c r="E28" s="1" t="s">
        <v>27</v>
      </c>
      <c r="F28" s="1"/>
      <c r="G28" s="2">
        <v>13500</v>
      </c>
      <c r="H28" s="2">
        <f t="shared" si="1"/>
        <v>13500</v>
      </c>
      <c r="I28" s="2">
        <f t="shared" si="2"/>
        <v>4725</v>
      </c>
      <c r="J28" s="2">
        <f t="shared" si="3"/>
        <v>675</v>
      </c>
      <c r="K28" s="2">
        <f t="shared" si="4"/>
        <v>8100</v>
      </c>
    </row>
    <row r="29" spans="5:11" x14ac:dyDescent="0.25">
      <c r="F29" s="4" t="s">
        <v>28</v>
      </c>
      <c r="G29" s="5">
        <f>SUM(G13:G28)</f>
        <v>176120</v>
      </c>
      <c r="H29" s="5">
        <f t="shared" ref="H29:K29" si="5">SUM(H13:H28)</f>
        <v>176120</v>
      </c>
      <c r="I29" s="5">
        <f t="shared" si="5"/>
        <v>61642</v>
      </c>
      <c r="J29" s="5">
        <f>SUM(J13:J28)</f>
        <v>8806</v>
      </c>
      <c r="K29" s="5">
        <f t="shared" si="5"/>
        <v>105672</v>
      </c>
    </row>
    <row r="30" spans="5:11" x14ac:dyDescent="0.25">
      <c r="F30" s="12" t="s">
        <v>35</v>
      </c>
      <c r="G30" s="12"/>
      <c r="H30" s="12"/>
      <c r="I30" s="12"/>
      <c r="J30" s="13"/>
      <c r="K30" s="12"/>
    </row>
    <row r="31" spans="5:11" x14ac:dyDescent="0.25">
      <c r="F31" s="3" t="s">
        <v>29</v>
      </c>
      <c r="G31" s="3" t="s">
        <v>0</v>
      </c>
      <c r="H31" s="3" t="s">
        <v>1</v>
      </c>
      <c r="I31" s="3" t="s">
        <v>2</v>
      </c>
      <c r="J31" s="6"/>
      <c r="K31" s="3" t="s">
        <v>3</v>
      </c>
    </row>
    <row r="32" spans="5:11" x14ac:dyDescent="0.25">
      <c r="F32" s="4" t="s">
        <v>30</v>
      </c>
      <c r="G32" s="5">
        <f>G10+G29</f>
        <v>371000</v>
      </c>
      <c r="H32" s="5">
        <f t="shared" ref="H32:I32" si="6">H10+H29</f>
        <v>369000</v>
      </c>
      <c r="I32" s="5">
        <f t="shared" si="6"/>
        <v>89850</v>
      </c>
      <c r="J32" s="7"/>
      <c r="K32" s="5">
        <f>K10+K29+J29</f>
        <v>281150</v>
      </c>
    </row>
  </sheetData>
  <mergeCells count="3">
    <mergeCell ref="F6:K6"/>
    <mergeCell ref="F11:K11"/>
    <mergeCell ref="F30:K30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2017-05-17T11:31:31Z</cp:lastPrinted>
  <dcterms:created xsi:type="dcterms:W3CDTF">2017-05-17T10:07:34Z</dcterms:created>
  <dcterms:modified xsi:type="dcterms:W3CDTF">2017-05-23T09:48:18Z</dcterms:modified>
</cp:coreProperties>
</file>